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ourceict-my.sharepoint.com/personal/danalee_edmund_newham_gov_uk/Documents/Desktop/"/>
    </mc:Choice>
  </mc:AlternateContent>
  <xr:revisionPtr revIDLastSave="0" documentId="8_{C0930F5B-5842-4FFF-B2F8-4DA90BF65530}" xr6:coauthVersionLast="47" xr6:coauthVersionMax="47" xr10:uidLastSave="{00000000-0000-0000-0000-000000000000}"/>
  <bookViews>
    <workbookView xWindow="-110" yWindow="-110" windowWidth="22780" windowHeight="14540" xr2:uid="{BEA320E5-8D4B-4795-8A3C-C03CBEA4B5E3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H47" i="1"/>
  <c r="I47" i="1"/>
  <c r="J47" i="1"/>
  <c r="F47" i="1"/>
  <c r="B55" i="1" l="1"/>
  <c r="J21" i="1"/>
  <c r="I21" i="1"/>
  <c r="H21" i="1"/>
  <c r="G21" i="1"/>
  <c r="F21" i="1"/>
  <c r="J20" i="1"/>
  <c r="I20" i="1"/>
  <c r="H20" i="1"/>
  <c r="G20" i="1"/>
  <c r="F20" i="1"/>
  <c r="J40" i="1"/>
  <c r="I40" i="1"/>
  <c r="H40" i="1"/>
  <c r="G40" i="1"/>
  <c r="F40" i="1"/>
  <c r="J16" i="1"/>
  <c r="I16" i="1"/>
  <c r="H16" i="1"/>
  <c r="G16" i="1"/>
  <c r="F16" i="1"/>
  <c r="J19" i="1"/>
  <c r="I19" i="1"/>
  <c r="H19" i="1"/>
  <c r="G19" i="1"/>
  <c r="F19" i="1"/>
  <c r="J8" i="1"/>
  <c r="I8" i="1"/>
  <c r="H8" i="1"/>
  <c r="G8" i="1"/>
  <c r="F8" i="1"/>
  <c r="J18" i="1"/>
  <c r="I18" i="1"/>
  <c r="H18" i="1"/>
  <c r="G18" i="1"/>
  <c r="F18" i="1"/>
  <c r="J17" i="1"/>
  <c r="I17" i="1"/>
  <c r="H17" i="1"/>
  <c r="G17" i="1"/>
  <c r="F17" i="1"/>
  <c r="J14" i="1"/>
  <c r="I14" i="1"/>
  <c r="H14" i="1"/>
  <c r="G14" i="1"/>
  <c r="F14" i="1"/>
  <c r="J13" i="1"/>
  <c r="I13" i="1"/>
  <c r="H13" i="1"/>
  <c r="G13" i="1"/>
  <c r="F13" i="1"/>
  <c r="J12" i="1"/>
  <c r="I12" i="1"/>
  <c r="H12" i="1"/>
  <c r="G12" i="1"/>
  <c r="F12" i="1"/>
  <c r="J27" i="1"/>
  <c r="I27" i="1"/>
  <c r="H27" i="1"/>
  <c r="G27" i="1"/>
  <c r="F27" i="1"/>
  <c r="J11" i="1"/>
  <c r="I11" i="1"/>
  <c r="H11" i="1"/>
  <c r="G11" i="1"/>
  <c r="F11" i="1"/>
  <c r="J34" i="1"/>
  <c r="I34" i="1"/>
  <c r="H34" i="1"/>
  <c r="G34" i="1"/>
  <c r="F34" i="1"/>
  <c r="J45" i="1"/>
  <c r="I45" i="1"/>
  <c r="H45" i="1"/>
  <c r="G45" i="1"/>
  <c r="F45" i="1"/>
  <c r="J44" i="1"/>
  <c r="I44" i="1"/>
  <c r="H44" i="1"/>
  <c r="G44" i="1"/>
  <c r="F44" i="1"/>
  <c r="J10" i="1"/>
  <c r="I10" i="1"/>
  <c r="H10" i="1"/>
  <c r="G10" i="1"/>
  <c r="F10" i="1"/>
  <c r="J39" i="1"/>
  <c r="I39" i="1"/>
  <c r="H39" i="1"/>
  <c r="G39" i="1"/>
  <c r="F39" i="1"/>
  <c r="J9" i="1"/>
  <c r="I9" i="1"/>
  <c r="H9" i="1"/>
  <c r="G9" i="1"/>
  <c r="F9" i="1"/>
  <c r="J37" i="1"/>
  <c r="I37" i="1"/>
  <c r="H37" i="1"/>
  <c r="G37" i="1"/>
  <c r="F37" i="1"/>
  <c r="J30" i="1"/>
  <c r="I30" i="1"/>
  <c r="H30" i="1"/>
  <c r="G30" i="1"/>
  <c r="F30" i="1"/>
  <c r="J15" i="1"/>
  <c r="I15" i="1"/>
  <c r="H15" i="1"/>
  <c r="G15" i="1"/>
  <c r="F15" i="1"/>
  <c r="J29" i="1"/>
  <c r="I29" i="1"/>
  <c r="H29" i="1"/>
  <c r="G29" i="1"/>
  <c r="F29" i="1"/>
  <c r="J25" i="1"/>
  <c r="I25" i="1"/>
  <c r="H25" i="1"/>
  <c r="G25" i="1"/>
  <c r="F25" i="1"/>
  <c r="J33" i="1"/>
  <c r="I33" i="1"/>
  <c r="H33" i="1"/>
  <c r="G33" i="1"/>
  <c r="F33" i="1"/>
  <c r="J36" i="1"/>
  <c r="I36" i="1"/>
  <c r="H36" i="1"/>
  <c r="G36" i="1"/>
  <c r="F36" i="1"/>
  <c r="J35" i="1"/>
  <c r="I35" i="1"/>
  <c r="H35" i="1"/>
  <c r="G35" i="1"/>
  <c r="F35" i="1"/>
  <c r="J26" i="1"/>
  <c r="I26" i="1"/>
  <c r="H26" i="1"/>
  <c r="G26" i="1"/>
  <c r="F26" i="1"/>
  <c r="J32" i="1"/>
  <c r="I32" i="1"/>
  <c r="H32" i="1"/>
  <c r="G32" i="1"/>
  <c r="F32" i="1"/>
  <c r="J31" i="1"/>
  <c r="I31" i="1"/>
  <c r="H31" i="1"/>
  <c r="G31" i="1"/>
  <c r="F31" i="1"/>
  <c r="J6" i="1"/>
  <c r="I6" i="1"/>
  <c r="H6" i="1"/>
  <c r="G6" i="1"/>
  <c r="F6" i="1"/>
  <c r="J28" i="1"/>
  <c r="I28" i="1"/>
  <c r="H28" i="1"/>
  <c r="G28" i="1"/>
  <c r="F28" i="1"/>
  <c r="J24" i="1"/>
  <c r="I24" i="1"/>
  <c r="H24" i="1"/>
  <c r="G24" i="1"/>
  <c r="F24" i="1"/>
  <c r="J23" i="1"/>
  <c r="I23" i="1"/>
  <c r="H23" i="1"/>
  <c r="G23" i="1"/>
  <c r="F23" i="1"/>
  <c r="J7" i="1"/>
  <c r="I7" i="1"/>
  <c r="H7" i="1"/>
  <c r="G7" i="1"/>
  <c r="F7" i="1"/>
  <c r="J43" i="1"/>
  <c r="I43" i="1"/>
  <c r="H43" i="1"/>
  <c r="G43" i="1"/>
  <c r="F43" i="1"/>
  <c r="J5" i="1"/>
  <c r="I5" i="1"/>
  <c r="H5" i="1"/>
  <c r="G5" i="1"/>
  <c r="F5" i="1"/>
  <c r="J4" i="1"/>
  <c r="I4" i="1"/>
  <c r="H4" i="1"/>
  <c r="G4" i="1"/>
  <c r="F4" i="1"/>
  <c r="J42" i="1"/>
  <c r="I42" i="1"/>
  <c r="H42" i="1"/>
  <c r="G42" i="1"/>
  <c r="F42" i="1"/>
  <c r="J41" i="1"/>
  <c r="I41" i="1"/>
  <c r="H41" i="1"/>
  <c r="G41" i="1"/>
  <c r="F41" i="1"/>
  <c r="J22" i="1"/>
  <c r="I22" i="1"/>
  <c r="H22" i="1"/>
  <c r="G22" i="1"/>
  <c r="F22" i="1"/>
  <c r="J38" i="1"/>
  <c r="I38" i="1"/>
  <c r="H38" i="1"/>
  <c r="G38" i="1"/>
  <c r="F38" i="1"/>
  <c r="J46" i="1"/>
  <c r="I46" i="1"/>
  <c r="H46" i="1"/>
  <c r="G46" i="1"/>
  <c r="F46" i="1"/>
  <c r="E8" i="1" l="1"/>
  <c r="E37" i="1"/>
  <c r="E20" i="1"/>
  <c r="E31" i="1"/>
  <c r="E39" i="1"/>
  <c r="E38" i="1"/>
  <c r="E14" i="1"/>
  <c r="E23" i="1"/>
  <c r="E34" i="1"/>
  <c r="E21" i="1"/>
  <c r="E15" i="1"/>
  <c r="E30" i="1"/>
  <c r="E13" i="1"/>
  <c r="E36" i="1"/>
  <c r="E6" i="1"/>
  <c r="E4" i="1"/>
  <c r="E22" i="1"/>
  <c r="E24" i="1"/>
  <c r="E46" i="1"/>
  <c r="E28" i="1"/>
  <c r="E29" i="1"/>
  <c r="E27" i="1"/>
  <c r="E7" i="1"/>
  <c r="E25" i="1"/>
  <c r="E5" i="1"/>
  <c r="E35" i="1"/>
  <c r="E44" i="1"/>
  <c r="E42" i="1"/>
  <c r="E26" i="1"/>
  <c r="E41" i="1"/>
  <c r="E32" i="1"/>
  <c r="E9" i="1"/>
  <c r="E17" i="1"/>
  <c r="E40" i="1"/>
  <c r="E12" i="1"/>
  <c r="E18" i="1"/>
  <c r="E11" i="1"/>
  <c r="E43" i="1"/>
  <c r="E33" i="1"/>
  <c r="E45" i="1"/>
  <c r="E16" i="1"/>
  <c r="E19" i="1"/>
  <c r="E10" i="1"/>
  <c r="E47" i="1" l="1"/>
</calcChain>
</file>

<file path=xl/sharedStrings.xml><?xml version="1.0" encoding="utf-8"?>
<sst xmlns="http://schemas.openxmlformats.org/spreadsheetml/2006/main" count="182" uniqueCount="94">
  <si>
    <t>5 Year Housing Supply as at April 2025</t>
  </si>
  <si>
    <t>Site</t>
  </si>
  <si>
    <t>Category</t>
  </si>
  <si>
    <t>5 year total</t>
  </si>
  <si>
    <t>27/28</t>
  </si>
  <si>
    <t>28/29</t>
  </si>
  <si>
    <t>29/30</t>
  </si>
  <si>
    <t>30/31</t>
  </si>
  <si>
    <t>31/32</t>
  </si>
  <si>
    <t>Notes</t>
  </si>
  <si>
    <t>Total Small Sites &lt;0.25ha</t>
  </si>
  <si>
    <t>Other (small sites)</t>
  </si>
  <si>
    <t>N/A</t>
  </si>
  <si>
    <t>Beckton Riverside (24/00989/OUT)</t>
  </si>
  <si>
    <t>Permission in principle</t>
  </si>
  <si>
    <t>Land At Thameside West And Carlsberg Tetley (18/03557/OUT)</t>
  </si>
  <si>
    <t>Outline planning permission (&gt;10 homes)</t>
  </si>
  <si>
    <t>Silvertown Quays (14/01605/OUT, 19/02657/REM, 24/02043/REM and 24/02648/REM)</t>
  </si>
  <si>
    <t>Other (site allocation)</t>
  </si>
  <si>
    <t>Site listed as 'Other' as capacity in the trajectory is based on design-led capacity testing. However, the site also benefits from an extant permission, and these units are referred to in the Hybrid application units column.</t>
  </si>
  <si>
    <t>Lyle Park West (24/02083/OUT)</t>
  </si>
  <si>
    <t>Permission reference specified pending consideration</t>
  </si>
  <si>
    <t>Land At 6 To 8 Boxley St 1 Fort St And 279 To 291 North Woolwich Road (22/00650/FUL)</t>
  </si>
  <si>
    <t>Detailed planning permission.</t>
  </si>
  <si>
    <t>Land Adjacent To Woolwich Foot Tunnel Entrance (22/02662/FUL)</t>
  </si>
  <si>
    <t>Connaught Riverside (24/02339/OUT)</t>
  </si>
  <si>
    <t>Canning Town Riverside (23/00038/FUL)</t>
  </si>
  <si>
    <t>Twelvetrees Crescent (23/02033/OUT)</t>
  </si>
  <si>
    <t>Stephenson Street / Parcelforce (24/01731/VAR &amp; 24/01733/REM)</t>
  </si>
  <si>
    <t>Manor Road (18/03506/OUT &amp; 23/00606/REM)</t>
  </si>
  <si>
    <t>Vincent Street (22/02615/LA3)</t>
  </si>
  <si>
    <t>27-37 Lascars Avenue and 14-23 Royal Albert Quay (24/02307/FUL)</t>
  </si>
  <si>
    <t>Keying Way (24/00440/FUL)</t>
  </si>
  <si>
    <t>Pool Street East and Pool Street West (17/00235/OUT)</t>
  </si>
  <si>
    <t>IQL North (23/00441/FUL)</t>
  </si>
  <si>
    <t>Westfield Shopping Centre Plot M2 Car Park C (24/00113/FUL)</t>
  </si>
  <si>
    <t>Custom House Phase 1 (23/00610/OUT)</t>
  </si>
  <si>
    <t>Stratford Waterfront North (24/00067/REM &amp; 24/00068/NMA)</t>
  </si>
  <si>
    <t>Chobham Farm (12/00146/FUM)</t>
  </si>
  <si>
    <t>Chobham Farm North (24/00063/FUL)</t>
  </si>
  <si>
    <t>East Village (23/00090/REM)</t>
  </si>
  <si>
    <t>International Quarter North (23/00441/FUL)</t>
  </si>
  <si>
    <t>International Quarter South (21/00416/FUL)</t>
  </si>
  <si>
    <t>68-70 High Street (24/01905/FUL)</t>
  </si>
  <si>
    <t>Rick Roberts Way Gasworks (23/00411/NMA)</t>
  </si>
  <si>
    <t>Sugar House Lane (12/00336/LTGOUT, 19/00417/REM, 15/00359/REM, 16/00412/REM, 15/00327/REM, 17/00348/REM, 15/00435/REM, 17/00369/REM &amp; 15/00384/REM)</t>
  </si>
  <si>
    <t>Site listed as 'Other' as capacity in the trajectory is based on planning permission data and design-led capacity testing for one plot. However, as the site benefits from an extant permission, these units are referred to in the Hybrid application units column.</t>
  </si>
  <si>
    <t>Bridgewater Road (21/00403/OUT)</t>
  </si>
  <si>
    <t>Greater Carpenters District (22/00360/OUT)</t>
  </si>
  <si>
    <t>Vulcan Wharf (20/00307/FUL)</t>
  </si>
  <si>
    <t>Barbers Road (21/00574/OUT)</t>
  </si>
  <si>
    <t>Pudding Mill Phase 3 (21/00460/FUL)</t>
  </si>
  <si>
    <t>Pudding Mill Marshgate Lane (21/00455/FUL)</t>
  </si>
  <si>
    <t>Marshgate Lane (23/00305/FUL)</t>
  </si>
  <si>
    <t>302-312 High Street (23/00456/FUL)</t>
  </si>
  <si>
    <t>East Village Plot N16 (23/00101/FUL)</t>
  </si>
  <si>
    <t>Great Eastern Road (22/00178/FUL)</t>
  </si>
  <si>
    <t>Abbey House (24/00028/REF)</t>
  </si>
  <si>
    <t>Durning Hall (20/02849/FUL)</t>
  </si>
  <si>
    <t>UEL Water Lane (23/00790/FUL)</t>
  </si>
  <si>
    <t>Land At 2 To 16 High Street And 2 Upper Road (22/01709/FUL)</t>
  </si>
  <si>
    <t>Glory House (21/00830/FUL)</t>
  </si>
  <si>
    <t>Total</t>
  </si>
  <si>
    <t>Hybrid application units with detailed consent included in the 5 year land supply</t>
  </si>
  <si>
    <t>Sites with detailed planning permission.</t>
  </si>
  <si>
    <t>Total units</t>
  </si>
  <si>
    <t>Sites with outline planning permission for fewer than 10 homes.</t>
  </si>
  <si>
    <t>Sites with outline planning permission for 10 or more homes.</t>
  </si>
  <si>
    <t>Sites with a grant of permission in principle.</t>
  </si>
  <si>
    <t>Of these site 4370 units have detailed consent under hybrid or reserved matters applications.</t>
  </si>
  <si>
    <t>Site allocation and reference</t>
  </si>
  <si>
    <t>Allocations in the Plan that do not fall into any of the above categories (site allocations and small sites).</t>
  </si>
  <si>
    <t>N17.SA1 Beckton Riverside</t>
  </si>
  <si>
    <t>N2.SA1</t>
  </si>
  <si>
    <t>N2.SA2</t>
  </si>
  <si>
    <t>N2.SA3</t>
  </si>
  <si>
    <t>N7.SA3</t>
  </si>
  <si>
    <t>N8.SA8</t>
  </si>
  <si>
    <t>N1.SA1 North Woolwich Gateway</t>
  </si>
  <si>
    <t>N4.SA5 Canning Town Riverside</t>
  </si>
  <si>
    <t>N4.SA1 Canning Town East</t>
  </si>
  <si>
    <t>N8.SA10 Chobham Farm North</t>
  </si>
  <si>
    <t>Site listed as 'Other' as capacity in the trajectory is based on design-led capacity testing. However, the site also benefits from an extant outline permission for 575 units.</t>
  </si>
  <si>
    <t>N8.SA2 Stratford Station</t>
  </si>
  <si>
    <t>N8.SA5 Stratford Town Centre West</t>
  </si>
  <si>
    <t>N8.SA7 Rick Roberts Way</t>
  </si>
  <si>
    <t>N8.SA9 Pudding Mill</t>
  </si>
  <si>
    <t>N15.SA2 Woodgrange Road West</t>
  </si>
  <si>
    <t>N2.SA4 Thameside West</t>
  </si>
  <si>
    <t>N7.SA2 Twelvetrees Park and Former Bromley By Bow Gasworks</t>
  </si>
  <si>
    <t>N8.SA6 Stratford Waterfront South</t>
  </si>
  <si>
    <t>N3.SA1 Royal Albert North</t>
  </si>
  <si>
    <t>N5.SA1 Custom House Land surrounding Freemasons Road</t>
  </si>
  <si>
    <t>N8.SA3 Greater Carpenters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</si>
</sst>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indexed="9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5" fillId="0" borderId="5" xfId="0" applyNumberFormat="1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" fillId="6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7" borderId="5" xfId="0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" fontId="1" fillId="6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olicy\2.%20EVIDENCE%20BASE%20AND%20POLICY%20THEMES\THEMES\4.Homes\MONITORING%20(Homes)\Housing%20Trajectory\Current%20Housing%20Trajectory%202024.25%20live\Housing%20Trajectory%20FY2023.24%20Live%20OPTION%20B%20V1.3.xlsx" TargetMode="External"/><Relationship Id="rId1" Type="http://schemas.openxmlformats.org/officeDocument/2006/relationships/externalLinkPath" Target="file:///F:\Policy\2.%20EVIDENCE%20BASE%20AND%20POLICY%20THEMES\THEMES\4.Homes\MONITORING%20(Homes)\Housing%20Trajectory\Current%20Housing%20Trajectory%202024.25%20live\Housing%20Trajectory%20FY2023.24%20Live%20OPTION%20B%20V1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ance"/>
      <sheetName val="5 Year Land Supply"/>
      <sheetName val="Trajectory 2022"/>
      <sheetName val="Range Trajectory"/>
      <sheetName val="Managed Delivery Target"/>
      <sheetName val="Phasing for SAs"/>
      <sheetName val="Useful images"/>
      <sheetName val="5 year NEW LP TARGET "/>
      <sheetName val="Lists"/>
      <sheetName val="Ward totals"/>
    </sheetNames>
    <sheetDataSet>
      <sheetData sheetId="0"/>
      <sheetData sheetId="1"/>
      <sheetData sheetId="2">
        <row r="8">
          <cell r="AJ8">
            <v>380</v>
          </cell>
          <cell r="AK8">
            <v>380</v>
          </cell>
          <cell r="AL8">
            <v>380</v>
          </cell>
          <cell r="AM8">
            <v>380</v>
          </cell>
          <cell r="AN8">
            <v>380</v>
          </cell>
        </row>
        <row r="15">
          <cell r="AK15">
            <v>202</v>
          </cell>
          <cell r="AL15">
            <v>202</v>
          </cell>
          <cell r="AM15">
            <v>202</v>
          </cell>
        </row>
        <row r="22">
          <cell r="AI22">
            <v>500</v>
          </cell>
          <cell r="AJ22">
            <v>500</v>
          </cell>
          <cell r="AK22">
            <v>500</v>
          </cell>
          <cell r="AL22">
            <v>500</v>
          </cell>
          <cell r="AM22">
            <v>500</v>
          </cell>
        </row>
        <row r="29">
          <cell r="AI29">
            <v>294</v>
          </cell>
          <cell r="AJ29">
            <v>294</v>
          </cell>
          <cell r="AK29">
            <v>294</v>
          </cell>
          <cell r="AL29">
            <v>294</v>
          </cell>
          <cell r="AM29">
            <v>294</v>
          </cell>
        </row>
        <row r="35">
          <cell r="AJ35">
            <v>162</v>
          </cell>
          <cell r="AK35">
            <v>162</v>
          </cell>
          <cell r="AL35">
            <v>162</v>
          </cell>
          <cell r="AM35">
            <v>162</v>
          </cell>
        </row>
        <row r="40">
          <cell r="AI40">
            <v>81</v>
          </cell>
        </row>
        <row r="49">
          <cell r="AK49">
            <v>350</v>
          </cell>
        </row>
        <row r="50">
          <cell r="AJ50">
            <v>180</v>
          </cell>
          <cell r="AK50">
            <v>180</v>
          </cell>
          <cell r="AL50">
            <v>180</v>
          </cell>
          <cell r="AM50">
            <v>181</v>
          </cell>
        </row>
        <row r="55">
          <cell r="AI55">
            <v>174</v>
          </cell>
          <cell r="AJ55">
            <v>174</v>
          </cell>
          <cell r="AK55">
            <v>174</v>
          </cell>
          <cell r="AL55">
            <v>174</v>
          </cell>
          <cell r="AM55">
            <v>175</v>
          </cell>
        </row>
        <row r="59">
          <cell r="AI59">
            <v>122</v>
          </cell>
          <cell r="AJ59">
            <v>122</v>
          </cell>
          <cell r="AK59">
            <v>122</v>
          </cell>
          <cell r="AL59">
            <v>122</v>
          </cell>
          <cell r="AM59">
            <v>122</v>
          </cell>
        </row>
        <row r="60">
          <cell r="AI60">
            <v>239</v>
          </cell>
          <cell r="AJ60">
            <v>239</v>
          </cell>
          <cell r="AK60">
            <v>239</v>
          </cell>
          <cell r="AL60">
            <v>239</v>
          </cell>
          <cell r="AM60">
            <v>239</v>
          </cell>
        </row>
        <row r="61">
          <cell r="AI61">
            <v>290</v>
          </cell>
          <cell r="AK61">
            <v>159</v>
          </cell>
        </row>
        <row r="66">
          <cell r="AI66">
            <v>147</v>
          </cell>
        </row>
        <row r="86">
          <cell r="AI86">
            <v>88</v>
          </cell>
          <cell r="AJ86">
            <v>88</v>
          </cell>
          <cell r="AK86">
            <v>89</v>
          </cell>
          <cell r="AL86">
            <v>89</v>
          </cell>
          <cell r="AM86">
            <v>89</v>
          </cell>
        </row>
        <row r="93">
          <cell r="AI93">
            <v>326</v>
          </cell>
          <cell r="AK93">
            <v>374</v>
          </cell>
        </row>
        <row r="94">
          <cell r="AI94">
            <v>202</v>
          </cell>
        </row>
        <row r="95">
          <cell r="AI95">
            <v>106</v>
          </cell>
        </row>
        <row r="110">
          <cell r="AJ110">
            <v>409</v>
          </cell>
          <cell r="AL110">
            <v>439</v>
          </cell>
        </row>
        <row r="113">
          <cell r="AI113">
            <v>168</v>
          </cell>
          <cell r="AJ113">
            <v>168</v>
          </cell>
          <cell r="AK113">
            <v>168</v>
          </cell>
          <cell r="AL113">
            <v>168</v>
          </cell>
        </row>
        <row r="116">
          <cell r="AI116">
            <v>175</v>
          </cell>
          <cell r="AJ116">
            <v>175</v>
          </cell>
        </row>
        <row r="122">
          <cell r="AI122">
            <v>177</v>
          </cell>
          <cell r="AJ122">
            <v>178</v>
          </cell>
        </row>
        <row r="125">
          <cell r="AI125">
            <v>123</v>
          </cell>
          <cell r="AJ125">
            <v>124</v>
          </cell>
        </row>
        <row r="128">
          <cell r="AI128">
            <v>146</v>
          </cell>
          <cell r="AJ128">
            <v>146</v>
          </cell>
          <cell r="AK128">
            <v>147</v>
          </cell>
          <cell r="AL128">
            <v>147</v>
          </cell>
        </row>
        <row r="129">
          <cell r="AI129">
            <v>135</v>
          </cell>
          <cell r="AJ129">
            <v>135</v>
          </cell>
          <cell r="AK129">
            <v>135</v>
          </cell>
          <cell r="AL129">
            <v>136</v>
          </cell>
          <cell r="AM129">
            <v>136</v>
          </cell>
        </row>
        <row r="133">
          <cell r="AI133">
            <v>144</v>
          </cell>
          <cell r="AJ133">
            <v>144</v>
          </cell>
          <cell r="AK133">
            <v>144</v>
          </cell>
          <cell r="AL133">
            <v>144</v>
          </cell>
          <cell r="AM133">
            <v>144</v>
          </cell>
        </row>
        <row r="137">
          <cell r="AI137">
            <v>152</v>
          </cell>
          <cell r="AJ137">
            <v>152</v>
          </cell>
          <cell r="AK137">
            <v>153</v>
          </cell>
        </row>
        <row r="138">
          <cell r="AI138">
            <v>158</v>
          </cell>
          <cell r="AJ138">
            <v>158</v>
          </cell>
          <cell r="AK138">
            <v>158</v>
          </cell>
          <cell r="AL138">
            <v>158</v>
          </cell>
          <cell r="AM138">
            <v>158</v>
          </cell>
        </row>
        <row r="139">
          <cell r="AJ139">
            <v>114</v>
          </cell>
          <cell r="AK139">
            <v>114</v>
          </cell>
          <cell r="AL139">
            <v>115</v>
          </cell>
        </row>
        <row r="141">
          <cell r="AI141">
            <v>123</v>
          </cell>
        </row>
        <row r="158">
          <cell r="AI158">
            <v>74</v>
          </cell>
        </row>
        <row r="197">
          <cell r="AI197">
            <v>78</v>
          </cell>
        </row>
        <row r="226">
          <cell r="AI226">
            <v>56</v>
          </cell>
        </row>
        <row r="227">
          <cell r="AI227">
            <v>80</v>
          </cell>
        </row>
        <row r="250">
          <cell r="AI250">
            <v>183</v>
          </cell>
        </row>
        <row r="251">
          <cell r="AI251">
            <v>251</v>
          </cell>
        </row>
        <row r="252">
          <cell r="AK252">
            <v>166</v>
          </cell>
          <cell r="AL252">
            <v>167</v>
          </cell>
          <cell r="AM252">
            <v>167</v>
          </cell>
        </row>
        <row r="253">
          <cell r="AI253">
            <v>182</v>
          </cell>
          <cell r="AJ253">
            <v>182</v>
          </cell>
        </row>
        <row r="255">
          <cell r="AI255">
            <v>104</v>
          </cell>
          <cell r="AJ255">
            <v>104</v>
          </cell>
        </row>
        <row r="258">
          <cell r="AI258">
            <v>126</v>
          </cell>
        </row>
        <row r="259">
          <cell r="AI259">
            <v>183</v>
          </cell>
        </row>
        <row r="261">
          <cell r="AJ261">
            <v>202</v>
          </cell>
        </row>
        <row r="262">
          <cell r="AI262">
            <v>381</v>
          </cell>
        </row>
        <row r="274">
          <cell r="AK274">
            <v>260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84860-BAA2-49A8-A477-EAD03E3B6503}">
  <dimension ref="A1:K55"/>
  <sheetViews>
    <sheetView tabSelected="1" topLeftCell="A41" zoomScale="60" zoomScaleNormal="60" workbookViewId="0">
      <selection activeCell="D53" sqref="D53"/>
    </sheetView>
  </sheetViews>
  <sheetFormatPr defaultRowHeight="39.5" customHeight="1" x14ac:dyDescent="0.35"/>
  <cols>
    <col min="1" max="1" width="53" style="5" customWidth="1"/>
    <col min="2" max="4" width="21.54296875" style="5" customWidth="1"/>
    <col min="5" max="10" width="8.7265625" style="5"/>
    <col min="11" max="11" width="73.1796875" style="5" customWidth="1"/>
    <col min="12" max="16384" width="8.7265625" style="5"/>
  </cols>
  <sheetData>
    <row r="1" spans="1:11" ht="39.5" customHeight="1" x14ac:dyDescent="0.3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39.5" customHeight="1" x14ac:dyDescent="0.35">
      <c r="A2" s="17" t="s">
        <v>1</v>
      </c>
      <c r="B2" s="19" t="s">
        <v>70</v>
      </c>
      <c r="C2" s="19" t="s">
        <v>2</v>
      </c>
      <c r="D2" s="19" t="s">
        <v>63</v>
      </c>
      <c r="E2" s="19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19" t="s">
        <v>9</v>
      </c>
    </row>
    <row r="3" spans="1:11" ht="39.5" customHeight="1" x14ac:dyDescent="0.35">
      <c r="A3" s="18"/>
      <c r="B3" s="18"/>
      <c r="C3" s="18"/>
      <c r="D3" s="18"/>
      <c r="E3" s="18"/>
      <c r="F3" s="7">
        <v>1</v>
      </c>
      <c r="G3" s="7">
        <v>2</v>
      </c>
      <c r="H3" s="7">
        <v>3</v>
      </c>
      <c r="I3" s="7">
        <v>4</v>
      </c>
      <c r="J3" s="7">
        <v>5</v>
      </c>
      <c r="K3" s="18"/>
    </row>
    <row r="4" spans="1:11" ht="43" customHeight="1" x14ac:dyDescent="0.35">
      <c r="A4" s="2" t="s">
        <v>22</v>
      </c>
      <c r="B4" s="2" t="s">
        <v>12</v>
      </c>
      <c r="C4" s="2" t="s">
        <v>23</v>
      </c>
      <c r="D4" s="2" t="s">
        <v>12</v>
      </c>
      <c r="E4" s="8">
        <f t="shared" ref="E4:E40" si="0">SUBTOTAL(9,F4:J4)</f>
        <v>81</v>
      </c>
      <c r="F4" s="1">
        <f>'[1]Trajectory 2022'!AI40</f>
        <v>81</v>
      </c>
      <c r="G4" s="1">
        <f>'[1]Trajectory 2022'!AJ40</f>
        <v>0</v>
      </c>
      <c r="H4" s="1">
        <f>'[1]Trajectory 2022'!AK40</f>
        <v>0</v>
      </c>
      <c r="I4" s="1">
        <f>'[1]Trajectory 2022'!AL40</f>
        <v>0</v>
      </c>
      <c r="J4" s="1">
        <f>'[1]Trajectory 2022'!AM40</f>
        <v>0</v>
      </c>
      <c r="K4" s="3"/>
    </row>
    <row r="5" spans="1:11" ht="43" customHeight="1" x14ac:dyDescent="0.35">
      <c r="A5" s="2" t="s">
        <v>24</v>
      </c>
      <c r="B5" s="2" t="s">
        <v>78</v>
      </c>
      <c r="C5" s="2" t="s">
        <v>23</v>
      </c>
      <c r="D5" s="2" t="s">
        <v>12</v>
      </c>
      <c r="E5" s="8">
        <f t="shared" si="0"/>
        <v>350</v>
      </c>
      <c r="F5" s="1">
        <f>'[1]Trajectory 2022'!AI49</f>
        <v>0</v>
      </c>
      <c r="G5" s="1">
        <f>'[1]Trajectory 2022'!AJ49</f>
        <v>0</v>
      </c>
      <c r="H5" s="1">
        <f>'[1]Trajectory 2022'!AK49</f>
        <v>350</v>
      </c>
      <c r="I5" s="1">
        <f>'[1]Trajectory 2022'!AL49</f>
        <v>0</v>
      </c>
      <c r="J5" s="1">
        <f>'[1]Trajectory 2022'!AM49</f>
        <v>0</v>
      </c>
      <c r="K5" s="3"/>
    </row>
    <row r="6" spans="1:11" ht="43" customHeight="1" x14ac:dyDescent="0.35">
      <c r="A6" s="2" t="s">
        <v>30</v>
      </c>
      <c r="B6" s="2" t="s">
        <v>80</v>
      </c>
      <c r="C6" s="2" t="s">
        <v>23</v>
      </c>
      <c r="D6" s="2" t="s">
        <v>12</v>
      </c>
      <c r="E6" s="8">
        <f t="shared" si="0"/>
        <v>147</v>
      </c>
      <c r="F6" s="1">
        <f>'[1]Trajectory 2022'!AI66</f>
        <v>147</v>
      </c>
      <c r="G6" s="1">
        <f>'[1]Trajectory 2022'!AJ66</f>
        <v>0</v>
      </c>
      <c r="H6" s="1">
        <f>'[1]Trajectory 2022'!AK66</f>
        <v>0</v>
      </c>
      <c r="I6" s="1">
        <f>'[1]Trajectory 2022'!AL66</f>
        <v>0</v>
      </c>
      <c r="J6" s="1">
        <f>'[1]Trajectory 2022'!AM66</f>
        <v>0</v>
      </c>
      <c r="K6" s="3"/>
    </row>
    <row r="7" spans="1:11" ht="43" customHeight="1" x14ac:dyDescent="0.35">
      <c r="A7" s="2" t="s">
        <v>26</v>
      </c>
      <c r="B7" s="2" t="s">
        <v>79</v>
      </c>
      <c r="C7" s="2" t="s">
        <v>23</v>
      </c>
      <c r="D7" s="2" t="s">
        <v>12</v>
      </c>
      <c r="E7" s="8">
        <f t="shared" si="0"/>
        <v>871</v>
      </c>
      <c r="F7" s="1">
        <f>'[1]Trajectory 2022'!AI55</f>
        <v>174</v>
      </c>
      <c r="G7" s="1">
        <f>'[1]Trajectory 2022'!AJ55</f>
        <v>174</v>
      </c>
      <c r="H7" s="1">
        <f>'[1]Trajectory 2022'!AK55</f>
        <v>174</v>
      </c>
      <c r="I7" s="1">
        <f>'[1]Trajectory 2022'!AL55</f>
        <v>174</v>
      </c>
      <c r="J7" s="1">
        <f>'[1]Trajectory 2022'!AM55</f>
        <v>175</v>
      </c>
      <c r="K7" s="3"/>
    </row>
    <row r="8" spans="1:11" ht="43" customHeight="1" x14ac:dyDescent="0.35">
      <c r="A8" s="2" t="s">
        <v>56</v>
      </c>
      <c r="B8" s="2" t="s">
        <v>83</v>
      </c>
      <c r="C8" s="2" t="s">
        <v>23</v>
      </c>
      <c r="D8" s="2" t="s">
        <v>12</v>
      </c>
      <c r="E8" s="8">
        <f t="shared" si="0"/>
        <v>381</v>
      </c>
      <c r="F8" s="1">
        <f>'[1]Trajectory 2022'!AI262</f>
        <v>381</v>
      </c>
      <c r="G8" s="1">
        <f>'[1]Trajectory 2022'!AJ262</f>
        <v>0</v>
      </c>
      <c r="H8" s="1">
        <f>'[1]Trajectory 2022'!AK262</f>
        <v>0</v>
      </c>
      <c r="I8" s="1">
        <f>'[1]Trajectory 2022'!AL262</f>
        <v>0</v>
      </c>
      <c r="J8" s="1">
        <f>'[1]Trajectory 2022'!AM262</f>
        <v>0</v>
      </c>
      <c r="K8" s="3"/>
    </row>
    <row r="9" spans="1:11" ht="43" customHeight="1" x14ac:dyDescent="0.35">
      <c r="A9" s="2" t="s">
        <v>42</v>
      </c>
      <c r="B9" s="2" t="s">
        <v>84</v>
      </c>
      <c r="C9" s="2" t="s">
        <v>23</v>
      </c>
      <c r="D9" s="2" t="s">
        <v>12</v>
      </c>
      <c r="E9" s="8">
        <f t="shared" si="0"/>
        <v>350</v>
      </c>
      <c r="F9" s="1">
        <f>'[1]Trajectory 2022'!AI116</f>
        <v>175</v>
      </c>
      <c r="G9" s="1">
        <f>'[1]Trajectory 2022'!AJ116</f>
        <v>175</v>
      </c>
      <c r="H9" s="1">
        <f>'[1]Trajectory 2022'!AK116</f>
        <v>0</v>
      </c>
      <c r="I9" s="1">
        <f>'[1]Trajectory 2022'!AL116</f>
        <v>0</v>
      </c>
      <c r="J9" s="1">
        <f>'[1]Trajectory 2022'!AM116</f>
        <v>0</v>
      </c>
      <c r="K9" s="3"/>
    </row>
    <row r="10" spans="1:11" ht="43" customHeight="1" x14ac:dyDescent="0.35">
      <c r="A10" s="2" t="s">
        <v>44</v>
      </c>
      <c r="B10" s="2" t="s">
        <v>85</v>
      </c>
      <c r="C10" s="2" t="s">
        <v>23</v>
      </c>
      <c r="D10" s="2" t="s">
        <v>12</v>
      </c>
      <c r="E10" s="8">
        <f t="shared" si="0"/>
        <v>247</v>
      </c>
      <c r="F10" s="1">
        <f>'[1]Trajectory 2022'!AI125</f>
        <v>123</v>
      </c>
      <c r="G10" s="1">
        <f>'[1]Trajectory 2022'!AJ125</f>
        <v>124</v>
      </c>
      <c r="H10" s="1">
        <f>'[1]Trajectory 2022'!AK125</f>
        <v>0</v>
      </c>
      <c r="I10" s="1">
        <f>'[1]Trajectory 2022'!AL125</f>
        <v>0</v>
      </c>
      <c r="J10" s="1">
        <f>'[1]Trajectory 2022'!AM125</f>
        <v>0</v>
      </c>
      <c r="K10" s="3"/>
    </row>
    <row r="11" spans="1:11" ht="43" customHeight="1" x14ac:dyDescent="0.35">
      <c r="A11" s="2" t="s">
        <v>49</v>
      </c>
      <c r="B11" s="2" t="s">
        <v>86</v>
      </c>
      <c r="C11" s="2" t="s">
        <v>23</v>
      </c>
      <c r="D11" s="2" t="s">
        <v>12</v>
      </c>
      <c r="E11" s="8">
        <f t="shared" si="0"/>
        <v>457</v>
      </c>
      <c r="F11" s="1">
        <f>'[1]Trajectory 2022'!AI137</f>
        <v>152</v>
      </c>
      <c r="G11" s="1">
        <f>'[1]Trajectory 2022'!AJ137</f>
        <v>152</v>
      </c>
      <c r="H11" s="1">
        <f>'[1]Trajectory 2022'!AK137</f>
        <v>153</v>
      </c>
      <c r="I11" s="1">
        <f>'[1]Trajectory 2022'!AL137</f>
        <v>0</v>
      </c>
      <c r="J11" s="1">
        <f>'[1]Trajectory 2022'!AM137</f>
        <v>0</v>
      </c>
      <c r="K11" s="3"/>
    </row>
    <row r="12" spans="1:11" ht="43" customHeight="1" x14ac:dyDescent="0.35">
      <c r="A12" s="2" t="s">
        <v>51</v>
      </c>
      <c r="B12" s="2" t="s">
        <v>86</v>
      </c>
      <c r="C12" s="2" t="s">
        <v>23</v>
      </c>
      <c r="D12" s="2" t="s">
        <v>12</v>
      </c>
      <c r="E12" s="8">
        <f t="shared" si="0"/>
        <v>343</v>
      </c>
      <c r="F12" s="1">
        <f>'[1]Trajectory 2022'!AI139</f>
        <v>0</v>
      </c>
      <c r="G12" s="1">
        <f>'[1]Trajectory 2022'!AJ139</f>
        <v>114</v>
      </c>
      <c r="H12" s="1">
        <f>'[1]Trajectory 2022'!AK139</f>
        <v>114</v>
      </c>
      <c r="I12" s="1">
        <f>'[1]Trajectory 2022'!AL139</f>
        <v>115</v>
      </c>
      <c r="J12" s="1">
        <f>'[1]Trajectory 2022'!AM139</f>
        <v>0</v>
      </c>
      <c r="K12" s="3"/>
    </row>
    <row r="13" spans="1:11" ht="43" customHeight="1" x14ac:dyDescent="0.35">
      <c r="A13" s="2" t="s">
        <v>52</v>
      </c>
      <c r="B13" s="2" t="s">
        <v>86</v>
      </c>
      <c r="C13" s="2" t="s">
        <v>23</v>
      </c>
      <c r="D13" s="2" t="s">
        <v>12</v>
      </c>
      <c r="E13" s="8">
        <f t="shared" si="0"/>
        <v>123</v>
      </c>
      <c r="F13" s="1">
        <f>'[1]Trajectory 2022'!AI141</f>
        <v>123</v>
      </c>
      <c r="G13" s="1">
        <f>'[1]Trajectory 2022'!AJ141</f>
        <v>0</v>
      </c>
      <c r="H13" s="1">
        <f>'[1]Trajectory 2022'!AK141</f>
        <v>0</v>
      </c>
      <c r="I13" s="1">
        <f>'[1]Trajectory 2022'!AL141</f>
        <v>0</v>
      </c>
      <c r="J13" s="1">
        <f>'[1]Trajectory 2022'!AM141</f>
        <v>0</v>
      </c>
      <c r="K13" s="3"/>
    </row>
    <row r="14" spans="1:11" ht="43" customHeight="1" x14ac:dyDescent="0.35">
      <c r="A14" s="2" t="s">
        <v>53</v>
      </c>
      <c r="B14" s="2" t="s">
        <v>86</v>
      </c>
      <c r="C14" s="2" t="s">
        <v>23</v>
      </c>
      <c r="D14" s="2" t="s">
        <v>12</v>
      </c>
      <c r="E14" s="8">
        <f t="shared" si="0"/>
        <v>126</v>
      </c>
      <c r="F14" s="1">
        <f>'[1]Trajectory 2022'!AI258</f>
        <v>126</v>
      </c>
      <c r="G14" s="1">
        <f>'[1]Trajectory 2022'!AJ258</f>
        <v>0</v>
      </c>
      <c r="H14" s="1">
        <f>'[1]Trajectory 2022'!AK258</f>
        <v>0</v>
      </c>
      <c r="I14" s="1">
        <f>'[1]Trajectory 2022'!AL258</f>
        <v>0</v>
      </c>
      <c r="J14" s="1">
        <f>'[1]Trajectory 2022'!AM258</f>
        <v>0</v>
      </c>
      <c r="K14" s="3"/>
    </row>
    <row r="15" spans="1:11" ht="43" customHeight="1" x14ac:dyDescent="0.35">
      <c r="A15" s="2" t="s">
        <v>39</v>
      </c>
      <c r="B15" s="2" t="s">
        <v>81</v>
      </c>
      <c r="C15" s="2" t="s">
        <v>23</v>
      </c>
      <c r="D15" s="2" t="s">
        <v>12</v>
      </c>
      <c r="E15" s="8">
        <f t="shared" si="0"/>
        <v>106</v>
      </c>
      <c r="F15" s="1">
        <f>'[1]Trajectory 2022'!AI95</f>
        <v>106</v>
      </c>
      <c r="G15" s="1">
        <f>'[1]Trajectory 2022'!AJ95</f>
        <v>0</v>
      </c>
      <c r="H15" s="1">
        <f>'[1]Trajectory 2022'!AK95</f>
        <v>0</v>
      </c>
      <c r="I15" s="1">
        <f>'[1]Trajectory 2022'!AL95</f>
        <v>0</v>
      </c>
      <c r="J15" s="1">
        <f>'[1]Trajectory 2022'!AM95</f>
        <v>0</v>
      </c>
      <c r="K15" s="3"/>
    </row>
    <row r="16" spans="1:11" ht="43" customHeight="1" x14ac:dyDescent="0.35">
      <c r="A16" s="2" t="s">
        <v>58</v>
      </c>
      <c r="B16" s="2" t="s">
        <v>87</v>
      </c>
      <c r="C16" s="2" t="s">
        <v>23</v>
      </c>
      <c r="D16" s="2" t="s">
        <v>12</v>
      </c>
      <c r="E16" s="8">
        <f t="shared" si="0"/>
        <v>78</v>
      </c>
      <c r="F16" s="1">
        <f>'[1]Trajectory 2022'!AI197</f>
        <v>78</v>
      </c>
      <c r="G16" s="1">
        <f>'[1]Trajectory 2022'!AJ197</f>
        <v>0</v>
      </c>
      <c r="H16" s="1">
        <f>'[1]Trajectory 2022'!AK197</f>
        <v>0</v>
      </c>
      <c r="I16" s="1">
        <f>'[1]Trajectory 2022'!AL197</f>
        <v>0</v>
      </c>
      <c r="J16" s="1">
        <f>'[1]Trajectory 2022'!AM197</f>
        <v>0</v>
      </c>
      <c r="K16" s="3"/>
    </row>
    <row r="17" spans="1:11" ht="43" customHeight="1" x14ac:dyDescent="0.35">
      <c r="A17" s="2" t="s">
        <v>54</v>
      </c>
      <c r="B17" s="2" t="s">
        <v>12</v>
      </c>
      <c r="C17" s="2" t="s">
        <v>23</v>
      </c>
      <c r="D17" s="2" t="s">
        <v>12</v>
      </c>
      <c r="E17" s="8">
        <f t="shared" si="0"/>
        <v>183</v>
      </c>
      <c r="F17" s="1">
        <f>'[1]Trajectory 2022'!AI259</f>
        <v>183</v>
      </c>
      <c r="G17" s="1">
        <f>'[1]Trajectory 2022'!AJ259</f>
        <v>0</v>
      </c>
      <c r="H17" s="1">
        <f>'[1]Trajectory 2022'!AK259</f>
        <v>0</v>
      </c>
      <c r="I17" s="1">
        <f>'[1]Trajectory 2022'!AL259</f>
        <v>0</v>
      </c>
      <c r="J17" s="1">
        <f>'[1]Trajectory 2022'!AM259</f>
        <v>0</v>
      </c>
      <c r="K17" s="3"/>
    </row>
    <row r="18" spans="1:11" ht="43" customHeight="1" x14ac:dyDescent="0.35">
      <c r="A18" s="2" t="s">
        <v>55</v>
      </c>
      <c r="B18" s="2" t="s">
        <v>12</v>
      </c>
      <c r="C18" s="2" t="s">
        <v>23</v>
      </c>
      <c r="D18" s="2" t="s">
        <v>12</v>
      </c>
      <c r="E18" s="8">
        <f t="shared" si="0"/>
        <v>202</v>
      </c>
      <c r="F18" s="1">
        <f>'[1]Trajectory 2022'!AI261</f>
        <v>0</v>
      </c>
      <c r="G18" s="1">
        <f>'[1]Trajectory 2022'!AJ261</f>
        <v>202</v>
      </c>
      <c r="H18" s="1">
        <f>'[1]Trajectory 2022'!AK261</f>
        <v>0</v>
      </c>
      <c r="I18" s="1">
        <f>'[1]Trajectory 2022'!AL261</f>
        <v>0</v>
      </c>
      <c r="J18" s="1">
        <f>'[1]Trajectory 2022'!AM261</f>
        <v>0</v>
      </c>
      <c r="K18" s="3"/>
    </row>
    <row r="19" spans="1:11" ht="43" customHeight="1" x14ac:dyDescent="0.35">
      <c r="A19" s="2" t="s">
        <v>57</v>
      </c>
      <c r="B19" s="2" t="s">
        <v>12</v>
      </c>
      <c r="C19" s="2" t="s">
        <v>23</v>
      </c>
      <c r="D19" s="2" t="s">
        <v>12</v>
      </c>
      <c r="E19" s="8">
        <f t="shared" si="0"/>
        <v>74</v>
      </c>
      <c r="F19" s="1">
        <f>'[1]Trajectory 2022'!AI158</f>
        <v>74</v>
      </c>
      <c r="G19" s="1">
        <f>'[1]Trajectory 2022'!AJ158</f>
        <v>0</v>
      </c>
      <c r="H19" s="1">
        <f>'[1]Trajectory 2022'!AK158</f>
        <v>0</v>
      </c>
      <c r="I19" s="1">
        <f>'[1]Trajectory 2022'!AL158</f>
        <v>0</v>
      </c>
      <c r="J19" s="1">
        <f>'[1]Trajectory 2022'!AM158</f>
        <v>0</v>
      </c>
      <c r="K19" s="3"/>
    </row>
    <row r="20" spans="1:11" ht="43" customHeight="1" x14ac:dyDescent="0.35">
      <c r="A20" s="2" t="s">
        <v>60</v>
      </c>
      <c r="B20" s="2" t="s">
        <v>12</v>
      </c>
      <c r="C20" s="2" t="s">
        <v>23</v>
      </c>
      <c r="D20" s="2" t="s">
        <v>12</v>
      </c>
      <c r="E20" s="8">
        <f t="shared" si="0"/>
        <v>56</v>
      </c>
      <c r="F20" s="1">
        <f>'[1]Trajectory 2022'!AI226</f>
        <v>56</v>
      </c>
      <c r="G20" s="1">
        <f>'[1]Trajectory 2022'!AJ226</f>
        <v>0</v>
      </c>
      <c r="H20" s="1">
        <f>'[1]Trajectory 2022'!AK226</f>
        <v>0</v>
      </c>
      <c r="I20" s="1">
        <f>'[1]Trajectory 2022'!AL226</f>
        <v>0</v>
      </c>
      <c r="J20" s="1">
        <f>'[1]Trajectory 2022'!AM226</f>
        <v>0</v>
      </c>
      <c r="K20" s="3"/>
    </row>
    <row r="21" spans="1:11" ht="43" customHeight="1" x14ac:dyDescent="0.35">
      <c r="A21" s="2" t="s">
        <v>61</v>
      </c>
      <c r="B21" s="2" t="s">
        <v>12</v>
      </c>
      <c r="C21" s="2" t="s">
        <v>23</v>
      </c>
      <c r="D21" s="2" t="s">
        <v>12</v>
      </c>
      <c r="E21" s="8">
        <f t="shared" si="0"/>
        <v>80</v>
      </c>
      <c r="F21" s="1">
        <f>'[1]Trajectory 2022'!AI227</f>
        <v>80</v>
      </c>
      <c r="G21" s="1">
        <f>'[1]Trajectory 2022'!AJ227</f>
        <v>0</v>
      </c>
      <c r="H21" s="1">
        <f>'[1]Trajectory 2022'!AK227</f>
        <v>0</v>
      </c>
      <c r="I21" s="1">
        <f>'[1]Trajectory 2022'!AL227</f>
        <v>0</v>
      </c>
      <c r="J21" s="1">
        <f>'[1]Trajectory 2022'!AM227</f>
        <v>0</v>
      </c>
      <c r="K21" s="3"/>
    </row>
    <row r="22" spans="1:11" ht="43" customHeight="1" x14ac:dyDescent="0.35">
      <c r="A22" s="2" t="s">
        <v>15</v>
      </c>
      <c r="B22" s="2" t="s">
        <v>88</v>
      </c>
      <c r="C22" s="2" t="s">
        <v>16</v>
      </c>
      <c r="D22" s="2">
        <v>0</v>
      </c>
      <c r="E22" s="8">
        <f t="shared" si="0"/>
        <v>2500</v>
      </c>
      <c r="F22" s="1">
        <f>'[1]Trajectory 2022'!AI22</f>
        <v>500</v>
      </c>
      <c r="G22" s="1">
        <f>'[1]Trajectory 2022'!AJ22</f>
        <v>500</v>
      </c>
      <c r="H22" s="1">
        <f>'[1]Trajectory 2022'!AK22</f>
        <v>500</v>
      </c>
      <c r="I22" s="1">
        <f>'[1]Trajectory 2022'!AL22</f>
        <v>500</v>
      </c>
      <c r="J22" s="1">
        <f>'[1]Trajectory 2022'!AM22</f>
        <v>500</v>
      </c>
      <c r="K22" s="3"/>
    </row>
    <row r="23" spans="1:11" ht="43" customHeight="1" x14ac:dyDescent="0.35">
      <c r="A23" s="2" t="s">
        <v>27</v>
      </c>
      <c r="B23" s="2" t="s">
        <v>89</v>
      </c>
      <c r="C23" s="2" t="s">
        <v>16</v>
      </c>
      <c r="D23" s="2">
        <v>632</v>
      </c>
      <c r="E23" s="8">
        <f t="shared" si="0"/>
        <v>610</v>
      </c>
      <c r="F23" s="1">
        <f>'[1]Trajectory 2022'!AI59</f>
        <v>122</v>
      </c>
      <c r="G23" s="1">
        <f>'[1]Trajectory 2022'!AJ59</f>
        <v>122</v>
      </c>
      <c r="H23" s="1">
        <f>'[1]Trajectory 2022'!AK59</f>
        <v>122</v>
      </c>
      <c r="I23" s="1">
        <f>'[1]Trajectory 2022'!AL59</f>
        <v>122</v>
      </c>
      <c r="J23" s="1">
        <f>'[1]Trajectory 2022'!AM59</f>
        <v>122</v>
      </c>
      <c r="K23" s="3"/>
    </row>
    <row r="24" spans="1:11" ht="43" customHeight="1" x14ac:dyDescent="0.35">
      <c r="A24" s="2" t="s">
        <v>28</v>
      </c>
      <c r="B24" s="2" t="s">
        <v>89</v>
      </c>
      <c r="C24" s="2" t="s">
        <v>16</v>
      </c>
      <c r="D24" s="2">
        <v>1900</v>
      </c>
      <c r="E24" s="8">
        <f t="shared" si="0"/>
        <v>1195</v>
      </c>
      <c r="F24" s="1">
        <f>'[1]Trajectory 2022'!AI60</f>
        <v>239</v>
      </c>
      <c r="G24" s="1">
        <f>'[1]Trajectory 2022'!AJ60</f>
        <v>239</v>
      </c>
      <c r="H24" s="1">
        <f>'[1]Trajectory 2022'!AK60</f>
        <v>239</v>
      </c>
      <c r="I24" s="1">
        <f>'[1]Trajectory 2022'!AL60</f>
        <v>239</v>
      </c>
      <c r="J24" s="1">
        <f>'[1]Trajectory 2022'!AM60</f>
        <v>239</v>
      </c>
      <c r="K24" s="3"/>
    </row>
    <row r="25" spans="1:11" ht="43" customHeight="1" x14ac:dyDescent="0.35">
      <c r="A25" s="2" t="s">
        <v>37</v>
      </c>
      <c r="B25" s="2" t="s">
        <v>84</v>
      </c>
      <c r="C25" s="2" t="s">
        <v>16</v>
      </c>
      <c r="D25" s="2">
        <v>700</v>
      </c>
      <c r="E25" s="8">
        <f t="shared" si="0"/>
        <v>700</v>
      </c>
      <c r="F25" s="1">
        <f>'[1]Trajectory 2022'!AI93</f>
        <v>326</v>
      </c>
      <c r="G25" s="1">
        <f>'[1]Trajectory 2022'!AJ93</f>
        <v>0</v>
      </c>
      <c r="H25" s="1">
        <f>'[1]Trajectory 2022'!AK93</f>
        <v>374</v>
      </c>
      <c r="I25" s="1">
        <f>'[1]Trajectory 2022'!AL93</f>
        <v>0</v>
      </c>
      <c r="J25" s="1">
        <f>'[1]Trajectory 2022'!AM93</f>
        <v>0</v>
      </c>
      <c r="K25" s="3"/>
    </row>
    <row r="26" spans="1:11" ht="43" customHeight="1" x14ac:dyDescent="0.35">
      <c r="A26" s="2" t="s">
        <v>33</v>
      </c>
      <c r="B26" s="2" t="s">
        <v>90</v>
      </c>
      <c r="C26" s="2" t="s">
        <v>16</v>
      </c>
      <c r="D26" s="2">
        <v>0</v>
      </c>
      <c r="E26" s="8">
        <f t="shared" si="0"/>
        <v>500</v>
      </c>
      <c r="F26" s="1">
        <f>'[1]Trajectory 2022'!AI252</f>
        <v>0</v>
      </c>
      <c r="G26" s="1">
        <f>'[1]Trajectory 2022'!AJ252</f>
        <v>0</v>
      </c>
      <c r="H26" s="1">
        <f>'[1]Trajectory 2022'!AK252</f>
        <v>166</v>
      </c>
      <c r="I26" s="1">
        <f>'[1]Trajectory 2022'!AL252</f>
        <v>167</v>
      </c>
      <c r="J26" s="1">
        <f>'[1]Trajectory 2022'!AM252</f>
        <v>167</v>
      </c>
      <c r="K26" s="3"/>
    </row>
    <row r="27" spans="1:11" ht="43" customHeight="1" x14ac:dyDescent="0.35">
      <c r="A27" s="2" t="s">
        <v>50</v>
      </c>
      <c r="B27" s="2" t="s">
        <v>86</v>
      </c>
      <c r="C27" s="2" t="s">
        <v>16</v>
      </c>
      <c r="D27" s="2">
        <v>0</v>
      </c>
      <c r="E27" s="8">
        <f t="shared" si="0"/>
        <v>790</v>
      </c>
      <c r="F27" s="1">
        <f>'[1]Trajectory 2022'!AI138</f>
        <v>158</v>
      </c>
      <c r="G27" s="1">
        <f>'[1]Trajectory 2022'!AJ138</f>
        <v>158</v>
      </c>
      <c r="H27" s="1">
        <f>'[1]Trajectory 2022'!AK138</f>
        <v>158</v>
      </c>
      <c r="I27" s="1">
        <f>'[1]Trajectory 2022'!AL138</f>
        <v>158</v>
      </c>
      <c r="J27" s="1">
        <f>'[1]Trajectory 2022'!AM138</f>
        <v>158</v>
      </c>
      <c r="K27" s="3"/>
    </row>
    <row r="28" spans="1:11" ht="43" customHeight="1" x14ac:dyDescent="0.35">
      <c r="A28" s="2" t="s">
        <v>29</v>
      </c>
      <c r="B28" s="2" t="s">
        <v>12</v>
      </c>
      <c r="C28" s="2" t="s">
        <v>16</v>
      </c>
      <c r="D28" s="2">
        <v>290</v>
      </c>
      <c r="E28" s="8">
        <f t="shared" si="0"/>
        <v>449</v>
      </c>
      <c r="F28" s="1">
        <f>'[1]Trajectory 2022'!AI61</f>
        <v>290</v>
      </c>
      <c r="G28" s="1">
        <f>'[1]Trajectory 2022'!AJ61</f>
        <v>0</v>
      </c>
      <c r="H28" s="1">
        <f>'[1]Trajectory 2022'!AK61</f>
        <v>159</v>
      </c>
      <c r="I28" s="1">
        <f>'[1]Trajectory 2022'!AL61</f>
        <v>0</v>
      </c>
      <c r="J28" s="1">
        <f>'[1]Trajectory 2022'!AM61</f>
        <v>0</v>
      </c>
      <c r="K28" s="3"/>
    </row>
    <row r="29" spans="1:11" ht="43" customHeight="1" x14ac:dyDescent="0.35">
      <c r="A29" s="2" t="s">
        <v>38</v>
      </c>
      <c r="B29" s="2" t="s">
        <v>12</v>
      </c>
      <c r="C29" s="2" t="s">
        <v>16</v>
      </c>
      <c r="D29" s="2">
        <v>0</v>
      </c>
      <c r="E29" s="8">
        <f t="shared" si="0"/>
        <v>202</v>
      </c>
      <c r="F29" s="1">
        <f>'[1]Trajectory 2022'!AI94</f>
        <v>202</v>
      </c>
      <c r="G29" s="1">
        <f>'[1]Trajectory 2022'!AJ94</f>
        <v>0</v>
      </c>
      <c r="H29" s="1">
        <f>'[1]Trajectory 2022'!AK94</f>
        <v>0</v>
      </c>
      <c r="I29" s="1">
        <f>'[1]Trajectory 2022'!AL94</f>
        <v>0</v>
      </c>
      <c r="J29" s="1">
        <f>'[1]Trajectory 2022'!AM94</f>
        <v>0</v>
      </c>
      <c r="K29" s="3"/>
    </row>
    <row r="30" spans="1:11" ht="43" customHeight="1" x14ac:dyDescent="0.35">
      <c r="A30" s="2" t="s">
        <v>40</v>
      </c>
      <c r="B30" s="2" t="s">
        <v>12</v>
      </c>
      <c r="C30" s="2" t="s">
        <v>16</v>
      </c>
      <c r="D30" s="2">
        <v>848</v>
      </c>
      <c r="E30" s="8">
        <f t="shared" si="0"/>
        <v>848</v>
      </c>
      <c r="F30" s="1">
        <f>'[1]Trajectory 2022'!AI110</f>
        <v>0</v>
      </c>
      <c r="G30" s="1">
        <f>'[1]Trajectory 2022'!AJ110</f>
        <v>409</v>
      </c>
      <c r="H30" s="1">
        <f>'[1]Trajectory 2022'!AK110</f>
        <v>0</v>
      </c>
      <c r="I30" s="1">
        <f>'[1]Trajectory 2022'!AL110</f>
        <v>439</v>
      </c>
      <c r="J30" s="1">
        <f>'[1]Trajectory 2022'!AM110</f>
        <v>0</v>
      </c>
      <c r="K30" s="3"/>
    </row>
    <row r="31" spans="1:11" ht="43" customHeight="1" x14ac:dyDescent="0.35">
      <c r="A31" s="2" t="s">
        <v>31</v>
      </c>
      <c r="B31" s="2" t="s">
        <v>91</v>
      </c>
      <c r="C31" s="2" t="s">
        <v>14</v>
      </c>
      <c r="D31" s="2" t="s">
        <v>12</v>
      </c>
      <c r="E31" s="8">
        <f t="shared" si="0"/>
        <v>183</v>
      </c>
      <c r="F31" s="1">
        <f>'[1]Trajectory 2022'!AI250</f>
        <v>183</v>
      </c>
      <c r="G31" s="1">
        <f>'[1]Trajectory 2022'!AJ250</f>
        <v>0</v>
      </c>
      <c r="H31" s="1">
        <f>'[1]Trajectory 2022'!AK250</f>
        <v>0</v>
      </c>
      <c r="I31" s="1">
        <f>'[1]Trajectory 2022'!AL250</f>
        <v>0</v>
      </c>
      <c r="J31" s="1">
        <f>'[1]Trajectory 2022'!AM250</f>
        <v>0</v>
      </c>
      <c r="K31" s="3"/>
    </row>
    <row r="32" spans="1:11" ht="43" customHeight="1" x14ac:dyDescent="0.35">
      <c r="A32" s="2" t="s">
        <v>32</v>
      </c>
      <c r="B32" s="2" t="s">
        <v>91</v>
      </c>
      <c r="C32" s="2" t="s">
        <v>14</v>
      </c>
      <c r="D32" s="2" t="s">
        <v>12</v>
      </c>
      <c r="E32" s="8">
        <f t="shared" si="0"/>
        <v>251</v>
      </c>
      <c r="F32" s="1">
        <f>'[1]Trajectory 2022'!AI251</f>
        <v>251</v>
      </c>
      <c r="G32" s="1">
        <f>'[1]Trajectory 2022'!AJ251</f>
        <v>0</v>
      </c>
      <c r="H32" s="1">
        <f>'[1]Trajectory 2022'!AK251</f>
        <v>0</v>
      </c>
      <c r="I32" s="1">
        <f>'[1]Trajectory 2022'!AL251</f>
        <v>0</v>
      </c>
      <c r="J32" s="1">
        <f>'[1]Trajectory 2022'!AM251</f>
        <v>0</v>
      </c>
      <c r="K32" s="3"/>
    </row>
    <row r="33" spans="1:11" ht="43" customHeight="1" x14ac:dyDescent="0.35">
      <c r="A33" s="2" t="s">
        <v>36</v>
      </c>
      <c r="B33" s="2" t="s">
        <v>92</v>
      </c>
      <c r="C33" s="2" t="s">
        <v>14</v>
      </c>
      <c r="D33" s="2">
        <v>0</v>
      </c>
      <c r="E33" s="8">
        <f t="shared" si="0"/>
        <v>443</v>
      </c>
      <c r="F33" s="1">
        <f>'[1]Trajectory 2022'!AI86</f>
        <v>88</v>
      </c>
      <c r="G33" s="1">
        <f>'[1]Trajectory 2022'!AJ86</f>
        <v>88</v>
      </c>
      <c r="H33" s="1">
        <f>'[1]Trajectory 2022'!AK86</f>
        <v>89</v>
      </c>
      <c r="I33" s="1">
        <f>'[1]Trajectory 2022'!AL86</f>
        <v>89</v>
      </c>
      <c r="J33" s="1">
        <f>'[1]Trajectory 2022'!AM86</f>
        <v>89</v>
      </c>
      <c r="K33" s="3"/>
    </row>
    <row r="34" spans="1:11" ht="43" customHeight="1" x14ac:dyDescent="0.35">
      <c r="A34" s="2" t="s">
        <v>48</v>
      </c>
      <c r="B34" s="2" t="s">
        <v>93</v>
      </c>
      <c r="C34" s="2" t="s">
        <v>14</v>
      </c>
      <c r="D34" s="2">
        <v>0</v>
      </c>
      <c r="E34" s="8">
        <f t="shared" si="0"/>
        <v>720</v>
      </c>
      <c r="F34" s="1">
        <f>'[1]Trajectory 2022'!AI133</f>
        <v>144</v>
      </c>
      <c r="G34" s="1">
        <f>'[1]Trajectory 2022'!AJ133</f>
        <v>144</v>
      </c>
      <c r="H34" s="1">
        <f>'[1]Trajectory 2022'!AK133</f>
        <v>144</v>
      </c>
      <c r="I34" s="1">
        <f>'[1]Trajectory 2022'!AL133</f>
        <v>144</v>
      </c>
      <c r="J34" s="1">
        <f>'[1]Trajectory 2022'!AM133</f>
        <v>144</v>
      </c>
      <c r="K34" s="3"/>
    </row>
    <row r="35" spans="1:11" ht="43" customHeight="1" x14ac:dyDescent="0.35">
      <c r="A35" s="2" t="s">
        <v>34</v>
      </c>
      <c r="B35" s="2" t="s">
        <v>84</v>
      </c>
      <c r="C35" s="2" t="s">
        <v>14</v>
      </c>
      <c r="D35" s="2" t="s">
        <v>12</v>
      </c>
      <c r="E35" s="8">
        <f t="shared" si="0"/>
        <v>364</v>
      </c>
      <c r="F35" s="1">
        <f>'[1]Trajectory 2022'!AI253</f>
        <v>182</v>
      </c>
      <c r="G35" s="1">
        <f>'[1]Trajectory 2022'!AJ253</f>
        <v>182</v>
      </c>
      <c r="H35" s="1">
        <f>'[1]Trajectory 2022'!AK253</f>
        <v>0</v>
      </c>
      <c r="I35" s="1">
        <f>'[1]Trajectory 2022'!AL253</f>
        <v>0</v>
      </c>
      <c r="J35" s="1">
        <f>'[1]Trajectory 2022'!AM253</f>
        <v>0</v>
      </c>
      <c r="K35" s="3"/>
    </row>
    <row r="36" spans="1:11" ht="43" customHeight="1" x14ac:dyDescent="0.35">
      <c r="A36" s="2" t="s">
        <v>35</v>
      </c>
      <c r="B36" s="2" t="s">
        <v>84</v>
      </c>
      <c r="C36" s="2" t="s">
        <v>14</v>
      </c>
      <c r="D36" s="2" t="s">
        <v>12</v>
      </c>
      <c r="E36" s="8">
        <f t="shared" si="0"/>
        <v>208</v>
      </c>
      <c r="F36" s="1">
        <f>'[1]Trajectory 2022'!AI255</f>
        <v>104</v>
      </c>
      <c r="G36" s="1">
        <f>'[1]Trajectory 2022'!AJ255</f>
        <v>104</v>
      </c>
      <c r="H36" s="1">
        <f>'[1]Trajectory 2022'!AK255</f>
        <v>0</v>
      </c>
      <c r="I36" s="1">
        <f>'[1]Trajectory 2022'!AL255</f>
        <v>0</v>
      </c>
      <c r="J36" s="1">
        <f>'[1]Trajectory 2022'!AM255</f>
        <v>0</v>
      </c>
      <c r="K36" s="3"/>
    </row>
    <row r="37" spans="1:11" ht="43" customHeight="1" x14ac:dyDescent="0.35">
      <c r="A37" s="2" t="s">
        <v>41</v>
      </c>
      <c r="B37" s="2" t="s">
        <v>84</v>
      </c>
      <c r="C37" s="2" t="s">
        <v>14</v>
      </c>
      <c r="D37" s="2" t="s">
        <v>12</v>
      </c>
      <c r="E37" s="8">
        <f t="shared" si="0"/>
        <v>672</v>
      </c>
      <c r="F37" s="1">
        <f>'[1]Trajectory 2022'!AI113</f>
        <v>168</v>
      </c>
      <c r="G37" s="1">
        <f>'[1]Trajectory 2022'!AJ113</f>
        <v>168</v>
      </c>
      <c r="H37" s="1">
        <f>'[1]Trajectory 2022'!AK113</f>
        <v>168</v>
      </c>
      <c r="I37" s="1">
        <f>'[1]Trajectory 2022'!AL113</f>
        <v>168</v>
      </c>
      <c r="J37" s="1">
        <f>'[1]Trajectory 2022'!AM113</f>
        <v>0</v>
      </c>
      <c r="K37" s="3"/>
    </row>
    <row r="38" spans="1:11" ht="43" customHeight="1" x14ac:dyDescent="0.35">
      <c r="A38" s="2" t="s">
        <v>13</v>
      </c>
      <c r="B38" s="2" t="s">
        <v>72</v>
      </c>
      <c r="C38" s="2" t="s">
        <v>14</v>
      </c>
      <c r="D38" s="2">
        <v>0</v>
      </c>
      <c r="E38" s="8">
        <f t="shared" si="0"/>
        <v>606</v>
      </c>
      <c r="F38" s="1">
        <f>'[1]Trajectory 2022'!AI15</f>
        <v>0</v>
      </c>
      <c r="G38" s="1">
        <f>'[1]Trajectory 2022'!AJ15</f>
        <v>0</v>
      </c>
      <c r="H38" s="1">
        <f>'[1]Trajectory 2022'!AK15</f>
        <v>202</v>
      </c>
      <c r="I38" s="1">
        <f>'[1]Trajectory 2022'!AL15</f>
        <v>202</v>
      </c>
      <c r="J38" s="1">
        <f>'[1]Trajectory 2022'!AM15</f>
        <v>202</v>
      </c>
      <c r="K38" s="9"/>
    </row>
    <row r="39" spans="1:11" ht="43" customHeight="1" x14ac:dyDescent="0.35">
      <c r="A39" s="2" t="s">
        <v>43</v>
      </c>
      <c r="B39" s="2" t="s">
        <v>12</v>
      </c>
      <c r="C39" s="2" t="s">
        <v>14</v>
      </c>
      <c r="D39" s="2" t="s">
        <v>12</v>
      </c>
      <c r="E39" s="8">
        <f t="shared" si="0"/>
        <v>355</v>
      </c>
      <c r="F39" s="1">
        <f>'[1]Trajectory 2022'!AI122</f>
        <v>177</v>
      </c>
      <c r="G39" s="1">
        <f>'[1]Trajectory 2022'!AJ122</f>
        <v>178</v>
      </c>
      <c r="H39" s="1">
        <f>'[1]Trajectory 2022'!AK122</f>
        <v>0</v>
      </c>
      <c r="I39" s="1">
        <f>'[1]Trajectory 2022'!AL122</f>
        <v>0</v>
      </c>
      <c r="J39" s="1">
        <f>'[1]Trajectory 2022'!AM122</f>
        <v>0</v>
      </c>
      <c r="K39" s="3"/>
    </row>
    <row r="40" spans="1:11" ht="43" customHeight="1" x14ac:dyDescent="0.35">
      <c r="A40" s="2" t="s">
        <v>59</v>
      </c>
      <c r="B40" s="2" t="s">
        <v>12</v>
      </c>
      <c r="C40" s="2" t="s">
        <v>14</v>
      </c>
      <c r="D40" s="2" t="s">
        <v>12</v>
      </c>
      <c r="E40" s="8">
        <f t="shared" si="0"/>
        <v>260</v>
      </c>
      <c r="F40" s="1">
        <f>'[1]Trajectory 2022'!AI274</f>
        <v>0</v>
      </c>
      <c r="G40" s="1">
        <f>'[1]Trajectory 2022'!AJ274</f>
        <v>0</v>
      </c>
      <c r="H40" s="1">
        <f>'[1]Trajectory 2022'!AK274</f>
        <v>260</v>
      </c>
      <c r="I40" s="1">
        <f>'[1]Trajectory 2022'!AL274</f>
        <v>0</v>
      </c>
      <c r="J40" s="1">
        <f>'[1]Trajectory 2022'!AM274</f>
        <v>0</v>
      </c>
      <c r="K40" s="3"/>
    </row>
    <row r="41" spans="1:11" ht="43" customHeight="1" x14ac:dyDescent="0.35">
      <c r="A41" s="2" t="s">
        <v>17</v>
      </c>
      <c r="B41" s="2" t="s">
        <v>73</v>
      </c>
      <c r="C41" s="2" t="s">
        <v>18</v>
      </c>
      <c r="D41" s="2">
        <v>1469</v>
      </c>
      <c r="E41" s="8">
        <f t="shared" ref="E41:E45" si="1">SUBTOTAL(9,F41:J41)</f>
        <v>1470</v>
      </c>
      <c r="F41" s="1">
        <f>'[1]Trajectory 2022'!AI29</f>
        <v>294</v>
      </c>
      <c r="G41" s="1">
        <f>'[1]Trajectory 2022'!AJ29</f>
        <v>294</v>
      </c>
      <c r="H41" s="1">
        <f>'[1]Trajectory 2022'!AK29</f>
        <v>294</v>
      </c>
      <c r="I41" s="1">
        <f>'[1]Trajectory 2022'!AL29</f>
        <v>294</v>
      </c>
      <c r="J41" s="1">
        <f>'[1]Trajectory 2022'!AM29</f>
        <v>294</v>
      </c>
      <c r="K41" s="3" t="s">
        <v>19</v>
      </c>
    </row>
    <row r="42" spans="1:11" ht="43" customHeight="1" x14ac:dyDescent="0.35">
      <c r="A42" s="2" t="s">
        <v>20</v>
      </c>
      <c r="B42" s="2" t="s">
        <v>74</v>
      </c>
      <c r="C42" s="2" t="s">
        <v>18</v>
      </c>
      <c r="D42" s="2">
        <v>0</v>
      </c>
      <c r="E42" s="8">
        <f t="shared" si="1"/>
        <v>648</v>
      </c>
      <c r="F42" s="1">
        <f>'[1]Trajectory 2022'!AI35</f>
        <v>0</v>
      </c>
      <c r="G42" s="1">
        <f>'[1]Trajectory 2022'!AJ35</f>
        <v>162</v>
      </c>
      <c r="H42" s="1">
        <f>'[1]Trajectory 2022'!AK35</f>
        <v>162</v>
      </c>
      <c r="I42" s="1">
        <f>'[1]Trajectory 2022'!AL35</f>
        <v>162</v>
      </c>
      <c r="J42" s="1">
        <f>'[1]Trajectory 2022'!AM35</f>
        <v>162</v>
      </c>
      <c r="K42" s="3" t="s">
        <v>21</v>
      </c>
    </row>
    <row r="43" spans="1:11" ht="43" customHeight="1" x14ac:dyDescent="0.35">
      <c r="A43" s="2" t="s">
        <v>25</v>
      </c>
      <c r="B43" s="2" t="s">
        <v>75</v>
      </c>
      <c r="C43" s="2" t="s">
        <v>18</v>
      </c>
      <c r="D43" s="2">
        <v>0</v>
      </c>
      <c r="E43" s="8">
        <f t="shared" si="1"/>
        <v>721</v>
      </c>
      <c r="F43" s="1">
        <f>'[1]Trajectory 2022'!AI50</f>
        <v>0</v>
      </c>
      <c r="G43" s="1">
        <f>'[1]Trajectory 2022'!AJ50</f>
        <v>180</v>
      </c>
      <c r="H43" s="1">
        <f>'[1]Trajectory 2022'!AK50</f>
        <v>180</v>
      </c>
      <c r="I43" s="1">
        <f>'[1]Trajectory 2022'!AL50</f>
        <v>180</v>
      </c>
      <c r="J43" s="1">
        <f>'[1]Trajectory 2022'!AM50</f>
        <v>181</v>
      </c>
      <c r="K43" s="3" t="s">
        <v>21</v>
      </c>
    </row>
    <row r="44" spans="1:11" ht="43" customHeight="1" x14ac:dyDescent="0.35">
      <c r="A44" s="2" t="s">
        <v>45</v>
      </c>
      <c r="B44" s="2" t="s">
        <v>76</v>
      </c>
      <c r="C44" s="2" t="s">
        <v>18</v>
      </c>
      <c r="D44" s="2">
        <v>493</v>
      </c>
      <c r="E44" s="8">
        <f t="shared" si="1"/>
        <v>586</v>
      </c>
      <c r="F44" s="1">
        <f>'[1]Trajectory 2022'!AI128</f>
        <v>146</v>
      </c>
      <c r="G44" s="1">
        <f>'[1]Trajectory 2022'!AJ128</f>
        <v>146</v>
      </c>
      <c r="H44" s="1">
        <f>'[1]Trajectory 2022'!AK128</f>
        <v>147</v>
      </c>
      <c r="I44" s="1">
        <f>'[1]Trajectory 2022'!AL128</f>
        <v>147</v>
      </c>
      <c r="J44" s="1">
        <f>'[1]Trajectory 2022'!AM128</f>
        <v>0</v>
      </c>
      <c r="K44" s="3" t="s">
        <v>46</v>
      </c>
    </row>
    <row r="45" spans="1:11" ht="43" customHeight="1" x14ac:dyDescent="0.35">
      <c r="A45" s="2" t="s">
        <v>47</v>
      </c>
      <c r="B45" s="2" t="s">
        <v>77</v>
      </c>
      <c r="C45" s="2" t="s">
        <v>18</v>
      </c>
      <c r="D45" s="2">
        <v>0</v>
      </c>
      <c r="E45" s="8">
        <f t="shared" si="1"/>
        <v>677</v>
      </c>
      <c r="F45" s="1">
        <f>'[1]Trajectory 2022'!AI129</f>
        <v>135</v>
      </c>
      <c r="G45" s="1">
        <f>'[1]Trajectory 2022'!AJ129</f>
        <v>135</v>
      </c>
      <c r="H45" s="1">
        <f>'[1]Trajectory 2022'!AK129</f>
        <v>135</v>
      </c>
      <c r="I45" s="1">
        <f>'[1]Trajectory 2022'!AL129</f>
        <v>136</v>
      </c>
      <c r="J45" s="1">
        <f>'[1]Trajectory 2022'!AM129</f>
        <v>136</v>
      </c>
      <c r="K45" s="3" t="s">
        <v>82</v>
      </c>
    </row>
    <row r="46" spans="1:11" ht="43" customHeight="1" x14ac:dyDescent="0.35">
      <c r="A46" s="2" t="s">
        <v>10</v>
      </c>
      <c r="B46" s="2" t="s">
        <v>12</v>
      </c>
      <c r="C46" s="2" t="s">
        <v>11</v>
      </c>
      <c r="D46" s="2" t="s">
        <v>12</v>
      </c>
      <c r="E46" s="8">
        <f>SUBTOTAL(9,F46:J46)</f>
        <v>1900</v>
      </c>
      <c r="F46" s="1">
        <f>'[1]Trajectory 2022'!AJ8</f>
        <v>380</v>
      </c>
      <c r="G46" s="1">
        <f>'[1]Trajectory 2022'!AK8</f>
        <v>380</v>
      </c>
      <c r="H46" s="1">
        <f>'[1]Trajectory 2022'!AL8</f>
        <v>380</v>
      </c>
      <c r="I46" s="1">
        <f>'[1]Trajectory 2022'!AM8</f>
        <v>380</v>
      </c>
      <c r="J46" s="1">
        <f>'[1]Trajectory 2022'!AN8</f>
        <v>380</v>
      </c>
      <c r="K46" s="9"/>
    </row>
    <row r="47" spans="1:11" ht="43" customHeight="1" x14ac:dyDescent="0.35">
      <c r="A47" s="4" t="s">
        <v>62</v>
      </c>
      <c r="B47" s="4"/>
      <c r="C47" s="4"/>
      <c r="D47" s="4"/>
      <c r="E47" s="4">
        <f>SUM(F47:J47)</f>
        <v>22113</v>
      </c>
      <c r="F47" s="14">
        <f>SUM(F4:F46)</f>
        <v>6148</v>
      </c>
      <c r="G47" s="14">
        <f t="shared" ref="G47:J47" si="2">SUM(G4:G46)</f>
        <v>4530</v>
      </c>
      <c r="H47" s="14">
        <f t="shared" si="2"/>
        <v>4670</v>
      </c>
      <c r="I47" s="14">
        <f t="shared" si="2"/>
        <v>3816</v>
      </c>
      <c r="J47" s="14">
        <f t="shared" si="2"/>
        <v>2949</v>
      </c>
      <c r="K47" s="4"/>
    </row>
    <row r="49" spans="1:3" ht="42" customHeight="1" x14ac:dyDescent="0.35">
      <c r="A49" s="10"/>
      <c r="B49" s="11" t="s">
        <v>65</v>
      </c>
      <c r="C49" s="11" t="s">
        <v>9</v>
      </c>
    </row>
    <row r="50" spans="1:3" ht="42" customHeight="1" x14ac:dyDescent="0.35">
      <c r="A50" s="11" t="s">
        <v>64</v>
      </c>
      <c r="B50" s="12">
        <v>4255</v>
      </c>
      <c r="C50" s="12"/>
    </row>
    <row r="51" spans="1:3" ht="42" customHeight="1" x14ac:dyDescent="0.35">
      <c r="A51" s="11" t="s">
        <v>66</v>
      </c>
      <c r="B51" s="12">
        <v>0</v>
      </c>
      <c r="C51" s="12"/>
    </row>
    <row r="52" spans="1:3" ht="70" customHeight="1" x14ac:dyDescent="0.35">
      <c r="A52" s="11" t="s">
        <v>67</v>
      </c>
      <c r="B52" s="12">
        <v>7794</v>
      </c>
      <c r="C52" s="12" t="s">
        <v>69</v>
      </c>
    </row>
    <row r="53" spans="1:3" ht="42" customHeight="1" x14ac:dyDescent="0.35">
      <c r="A53" s="11" t="s">
        <v>68</v>
      </c>
      <c r="B53" s="12">
        <v>4062</v>
      </c>
      <c r="C53" s="12"/>
    </row>
    <row r="54" spans="1:3" ht="42" customHeight="1" x14ac:dyDescent="0.35">
      <c r="A54" s="11" t="s">
        <v>71</v>
      </c>
      <c r="B54" s="12">
        <v>6002</v>
      </c>
      <c r="C54" s="12"/>
    </row>
    <row r="55" spans="1:3" ht="42" customHeight="1" x14ac:dyDescent="0.35">
      <c r="A55" s="11" t="s">
        <v>62</v>
      </c>
      <c r="B55" s="13">
        <f>SUM(B50:B54)</f>
        <v>22113</v>
      </c>
      <c r="C55" s="13"/>
    </row>
  </sheetData>
  <autoFilter ref="A2:D47" xr:uid="{FD984860-BAA2-49A8-A477-EAD03E3B6503}"/>
  <mergeCells count="7">
    <mergeCell ref="A1:K1"/>
    <mergeCell ref="A2:A3"/>
    <mergeCell ref="C2:C3"/>
    <mergeCell ref="D2:D3"/>
    <mergeCell ref="E2:E3"/>
    <mergeCell ref="K2:K3"/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OneSource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Laurence</dc:creator>
  <cp:lastModifiedBy>Danalee Edmund</cp:lastModifiedBy>
  <dcterms:created xsi:type="dcterms:W3CDTF">2025-11-05T13:38:58Z</dcterms:created>
  <dcterms:modified xsi:type="dcterms:W3CDTF">2025-11-24T20:12:36Z</dcterms:modified>
</cp:coreProperties>
</file>